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ena.oscar\Desktop\LAIP-2024\LAIP ABRIL\ARTICULO 10\NUMERAL 29\CAJA CHICA\"/>
    </mc:Choice>
  </mc:AlternateContent>
  <bookViews>
    <workbookView xWindow="0" yWindow="0" windowWidth="20490" windowHeight="7755"/>
  </bookViews>
  <sheets>
    <sheet name="art_10_num_29_caja_chica_ext_ab" sheetId="1" r:id="rId1"/>
  </sheets>
  <definedNames>
    <definedName name="_xlnm._FilterDatabase" localSheetId="0" hidden="1">art_10_num_29_caja_chica_ext_ab!$C$4:$L$71</definedName>
    <definedName name="_xlnm.Print_Titles" localSheetId="0">art_10_num_29_caja_chica_ext_ab!$3:$5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71" i="1" l="1"/>
  <c r="L63" i="1"/>
  <c r="E61" i="1" s="1"/>
  <c r="F61" i="1" s="1"/>
  <c r="L55" i="1"/>
  <c r="E69" i="1"/>
  <c r="E68" i="1"/>
  <c r="F68" i="1" s="1"/>
  <c r="F69" i="1" s="1"/>
  <c r="L70" i="1"/>
  <c r="E62" i="1" l="1"/>
  <c r="F62" i="1" s="1"/>
  <c r="E53" i="1"/>
  <c r="E54" i="1" s="1"/>
  <c r="E36" i="1"/>
  <c r="F36" i="1" s="1"/>
  <c r="L38" i="1"/>
  <c r="L14" i="1"/>
  <c r="E12" i="1" s="1"/>
  <c r="F12" i="1" s="1"/>
  <c r="F53" i="1" l="1"/>
  <c r="F54" i="1" s="1"/>
  <c r="F37" i="1"/>
  <c r="E37" i="1"/>
  <c r="E13" i="1"/>
  <c r="F13" i="1" s="1"/>
  <c r="F5" i="1" l="1"/>
  <c r="I102" i="1" l="1"/>
</calcChain>
</file>

<file path=xl/sharedStrings.xml><?xml version="1.0" encoding="utf-8"?>
<sst xmlns="http://schemas.openxmlformats.org/spreadsheetml/2006/main" count="150" uniqueCount="98">
  <si>
    <t>FECHA</t>
  </si>
  <si>
    <t>NUMERO DE CHEQUE</t>
  </si>
  <si>
    <t>SUBTOTAL</t>
  </si>
  <si>
    <t>TOTAL</t>
  </si>
  <si>
    <t>No</t>
  </si>
  <si>
    <t>FACTURA</t>
  </si>
  <si>
    <t>63A</t>
  </si>
  <si>
    <t>TOTALES</t>
  </si>
  <si>
    <t>Documentos pendientes de Liquidar:  CAJA CHICA</t>
  </si>
  <si>
    <t>Vales</t>
  </si>
  <si>
    <t>Caja Transito</t>
  </si>
  <si>
    <t>Fac. Pendientes De Liquidar</t>
  </si>
  <si>
    <t>Disponible efectivo</t>
  </si>
  <si>
    <t>Total</t>
  </si>
  <si>
    <t>SERIE</t>
  </si>
  <si>
    <t>DESCRIPCION</t>
  </si>
  <si>
    <t>AMPARA EL GASTO DE SERVICIO DE PARQUEO DE MOTOCICLETA CON PLACA No. M-200FKM, PARA EFECTUAR TRÁMITES DE DOCUMENTOS OFICIALES DE LA SENABED, EN LA CONTRALORÍA GENERAL DE CUENTAS.</t>
  </si>
  <si>
    <t>EA2C90C4</t>
  </si>
  <si>
    <t>9611EFFB</t>
  </si>
  <si>
    <t>F7DA131B</t>
  </si>
  <si>
    <t>FB42899B</t>
  </si>
  <si>
    <t>BE07E7EA</t>
  </si>
  <si>
    <t>09A17E56</t>
  </si>
  <si>
    <t>AMPARA EL GASTO EFECTUADO POR LA HABILITACIÓN/AUTORIZACIÓN DE LIBROS CUENTA CORRIENTE, HOJAS MÓVILES PARA ACTAS Y REGISTROS LAS CUALES SERÁN UTILIZADAS EN ALMACEN Y SUMINISTRO DE LA SECRETARÍA (SENABED)</t>
  </si>
  <si>
    <t>AMPARA EL GASTO POR LA COMPRA DE UN CILINDRO DE GAS PROPANO DE 25 LIBRAS PARA USO DE PERSONAL DE SEGURIDAD DE LA SENABED QUIENES SE ENCUENTRAN DE TURNO EN EL INMUEBLE UBICADO EN BODEGA ZONA 18</t>
  </si>
  <si>
    <t>POR ADQUISICIÓN DE UN HULE LINEAL</t>
  </si>
  <si>
    <t>AMPARA EL GASTO POR LA COMPRA DE UN CILINDRO DE GAS PROPANO DE 25 LIBRAS PARA USO DE PERSONAL DE SEGURIDAD DE LA SENABED QUIENES SE ENCUENTRAN DE TURNO EN EL INMUEBLE UBICADO EN CASA PRAGA, KM. 27.5 CARRETERA A SANTA ELENA BARILLAS</t>
  </si>
  <si>
    <t>AMPARA EL GASTO POR LA COMPRA DE UN CILINDRO DE GAS PROPANO DE 25 LIBRAS PARA USO DE PERSONAL DE SEGURIDAD DE LA SENABED QUIENES SE ENCUENTRAN DE TURNO EN BOSQUE LAS LUCES, CASA 15 Y EN OFICINAS CENTRALES DE LA SENABED</t>
  </si>
  <si>
    <t>ABRIL 2024</t>
  </si>
  <si>
    <t>FECHA 05/05/2024</t>
  </si>
  <si>
    <t>59614D1B</t>
  </si>
  <si>
    <t>A8B1D4D3</t>
  </si>
  <si>
    <t>60CBA4CA</t>
  </si>
  <si>
    <t>4D331E76</t>
  </si>
  <si>
    <t>B9CD6519</t>
  </si>
  <si>
    <t>F637E154</t>
  </si>
  <si>
    <t>C46C3F60</t>
  </si>
  <si>
    <t>7//03/2024</t>
  </si>
  <si>
    <t>0F9E43E3</t>
  </si>
  <si>
    <t>93961D76</t>
  </si>
  <si>
    <t>B5C40392</t>
  </si>
  <si>
    <t>F4189B7E</t>
  </si>
  <si>
    <t>AMPARA EL GASTO POR LA COMPRA DE TORNILLOS TARUGOS Y ROLDANAS PARA USO DE COLOCACIÓN DE PLACAS A LOS VEHÍCULOS ADMINISTRADOS POR LA DIRECCIÓN DE ADMINISTRACIÓN DE BIENES DE LA SENABED.</t>
  </si>
  <si>
    <t>AMPARA EL GASTO POR LA HABILITACIÓN DE LIBROS Y AUTORIZACIÓN RESPECTIVAMENTE PARA USO DEL DEPARTAMENTO ADMINISTRATIVO DE LA SENABED.</t>
  </si>
  <si>
    <t>AMPARA EL GASTO DE SERVICIO DE PARQUEO DE MOTOCICLETA CON PLACA No. M-200FKM, PARA EFECTUAR TRÁMITES DE DOCUMENTOS OFICIALES DE LA SENABED, EN EL MINISTERIO DE FINANZAS PÚBLICAS</t>
  </si>
  <si>
    <t>AMPARA EL GASTO DE SERVICIO DE PARQUEO DE MOTOCICLETA CON PLACA No. M-200FKM, PARA EFECTUAR TRÁMITES DE DOCUMENTOS OFICIALES DE LA SENABED, EN EL ORGANISMO JUDICIAL</t>
  </si>
  <si>
    <t>AMPARA EL GASTO POR LA COMPRA DE BOMBILLAS LED PARA USO DE INMUEBLES A CARGO DE LA SECCIÓN DE SEGURIDAD DE LA SENABED</t>
  </si>
  <si>
    <t>AMPARA EL GASTO POR LA COMPRA DE REFACCIONES PARA CONSUMO EN MESA TÉCNICA DE LA DIRECCIÓN DE ADMINISTRACIÓN DE BIENES DIA 11/03/2024.</t>
  </si>
  <si>
    <t>AMPARA EL GASTO POR LA COMPRA DE REFACCIONES PARA USO DE LA CAPACITACIÓN (CERRANDO BRECHAS Y VISIBLES), PARA EL PERSONAL DE LA SENABED, A CARGO DE RECURSOS HUMANOS</t>
  </si>
  <si>
    <t xml:space="preserve">AMPARA EL GASTO POR LA COMPRA DE INSUMOS PARA REPARACIONES Y MANTENIMIENTO DE BIEN INMUEBLE UBICADO EN 5ta. AVENIDA 0-51 CASA NÚMERO 16 CAÑADAS DE SAN CRISTOBAL, ZONA 8  DE MIXCO GUATEMALA. </t>
  </si>
  <si>
    <t>JUSTIFICA EL GASTO POR LA COMPRA DE 6 PAQUETES DE AGUA PURA DE 40 UNIDADES CADA PAQUETE , LAS CUALES SERÁN CONSUMIDAS POR VISITAS EN SALA DE REUNIONES DE MESA TÉCNICA QUE SE REALIZAN EN LA SENABED.</t>
  </si>
  <si>
    <t>LIQUIDACION 6</t>
  </si>
  <si>
    <t>LIQUIDACION 7</t>
  </si>
  <si>
    <t>5FC8452A</t>
  </si>
  <si>
    <t>D933480C</t>
  </si>
  <si>
    <t>944F5CA5</t>
  </si>
  <si>
    <t>6B8E734B</t>
  </si>
  <si>
    <t>S/S</t>
  </si>
  <si>
    <t>DAEE180C</t>
  </si>
  <si>
    <t>5900F170</t>
  </si>
  <si>
    <t>1E7B853D</t>
  </si>
  <si>
    <t>197D9BF7</t>
  </si>
  <si>
    <t>32A6C4E1</t>
  </si>
  <si>
    <t>2765F734</t>
  </si>
  <si>
    <t>44B08C1F</t>
  </si>
  <si>
    <t>DF2A6E83</t>
  </si>
  <si>
    <t>POR LA ADQUISICIÓN DE REFACCIÓN PARA USO DE MESA TÉCNICA DEL DEPARTAMENTO DE PLANIFICACIÓN Y ESTADÍSTICA.</t>
  </si>
  <si>
    <t>AMPARA EL GASTO POR LA COMPRA DE UN CILINDRO DE GAS PROPANO DE 25 LIBRAS PARA USO DE PERSONAL DE SEGURIDAD DE LA SENABED QUIENES SE ENCUENTRAN DE TURNO EN EL INMUEBLE UBICADO EN FINCA OKAN, GUANAGAZAPA, ESCUINTLA</t>
  </si>
  <si>
    <t>JUSTIFICA EL GASTO POR LA COMPRA DE UNA VÁLVULA DE LLENADO Y UN SAPITO CON CADENA DE HULE, LOS CUALES FUERON INSTALADOS EN EL SANITARIO DE HOMBRES DEL 7mo. NIVEL, AREA DE INFORMATICA Y ESTADISTICA DE LA SENABED.</t>
  </si>
  <si>
    <t>AMPARA EL GASTO DE LA COMISIÓN POR EL SERVICIO DE LIQUIDACIÓN BRUTA EN TIEMPO REAL PARA OPERACIONES MED.</t>
  </si>
  <si>
    <t>AMPARA EL GASTO DE SERVICIO DE PARQUEO DE MOTOCICLETA CON PLACA No. M-200FKM, PARA EFECTUAR TRÁMITES DE DOCUMENTOS OFICIALES DE LA SENABED, EN LA MUNICIPALIDAD DE GUATEMALA</t>
  </si>
  <si>
    <t>AMPARA EL GASTO POR LA COMPRA DE REFACCIONES PARA CONSUMO EN MESA TÉCNICA A CARGO DE LA DIRECCIÓN DE ADMINISTRACIÓN DE BIENES DE LA SENABED EL DIA 15/03/2024.</t>
  </si>
  <si>
    <t>AMPARA EL GASTO POR LA COMPRA DE UN CILINDRO DE GAS PROPANO DE 25 LIBRAS PARA USO DE PERSONAL DE SEGURIDAD DE LA SENABED QUIENES SE ENCUENTRAN DE TURNO EN EL INMUEBLE UBICADO EN PREDIO HUEHUETENANGO, KM. 257 CARRETERA A LA MESILLA.</t>
  </si>
  <si>
    <t>AMPARA EL GASTO POR LA REFACCIÓN Y 2 TIRAS DE VASOS DESECHABLES DE 25 UNIDADES DE DUROPORT. PARA EL CONSUMO DE PERSONAL DE SEGURIDAD DE LA SENABED POR CAPACITACIÓN IMPARTIDA POR EL JEFE DE LA SECCIÓN DE SEGURIDAD.</t>
  </si>
  <si>
    <t>AMPARA EL GASTO POR LA COMPRA DE DO SELLOS AUTOMÁTICOS (SELLO AUTOMÁTICO LINEAL Y UN SELLO AUTOMATICO FECHADOR), PARA EL ENLACE DE INFORMACIÓN PÚBLICA DE LA DIRECCIÓN ADMINISTRATIVA FINANCIERA DE LA SENABED.</t>
  </si>
  <si>
    <t>AMPARA EL GASTO POR LA COMPRA DE UN CILINDRO DE GAS PROPANO DE 25 LIBRAS PARA USO DE PERSONAL DE SEGURIDAD DE LA SENABED QUIENES SE ENCUENTRAN DE TURNO EN EL INMUEBLE UBICADO EN FINCA SERRANO KM.258.5, CENTRO MEDICO CHIMUSINIQUE</t>
  </si>
  <si>
    <t>AMPARA EL GASTO POR LA COMPRA DE UN CILINDRO DE GAS PROPANO DE 25 LIBRAS PARA USO DE PERSONAL DE SEGURIDAD DE LA SENABED QUIENES SE ENCUENTRAN DE TURNO EN EL INMUEBLE UBICADO EN EL HATO CASA 2 LA CUMBRE, ANTIGUA GUATEMALA</t>
  </si>
  <si>
    <t>LIQUIDACION 8</t>
  </si>
  <si>
    <t>6E9E2F5F</t>
  </si>
  <si>
    <t>5BB605BB</t>
  </si>
  <si>
    <t>91E14537</t>
  </si>
  <si>
    <t>6E3DC7C4</t>
  </si>
  <si>
    <t>JUSTIFICA EL PAGO POR LA COMPRA DE UN SELLO FECHADOR AUTOMÁTICO, EL CUAL SERÁ UTILIZADO POR EL COORDINADOR DEL ÁREA DE SERVICIOS GENERALES DE LA SENABED.</t>
  </si>
  <si>
    <t>JUSTIFICA EL PAGO POR LA COMPRA DE UN SELLO FECHADOR AUTOMÁTICO, EL CUAL SERÁ UTILIZADO POR EL ENCARGADO DE MANTENIMIENTO DE SERVICIOS GENERALES DE LA SENABED</t>
  </si>
  <si>
    <t>AMPARA EL GASTO POR LA COMPRA DE 100 HOJAS CARTULINA T/C CARTA OPALINA FEDRI  230GRS.  100 SOBRES CUADRADOS LINO BLANCO 24 LBS. 90GR. 62/8 PARA USO DE EL PERSONAL DE LA SENABED.</t>
  </si>
  <si>
    <t>AMPARA EL GASTO POR LA HABILITACIÓN/AUTORIZACIÓN DE LIBRO PARA INGRESOS Y EGRESOS DE BIENES INMUEBLES, EL CUAL ESTARÁ A CARGO DE LA DIRECCIÓN DE CONTROL Y REGISTRO DE BIENES DE LA SENABED.</t>
  </si>
  <si>
    <t>ACB843C7</t>
  </si>
  <si>
    <t>064D1610</t>
  </si>
  <si>
    <t>46D4C5DE</t>
  </si>
  <si>
    <t>F656E32A</t>
  </si>
  <si>
    <t>F8183604</t>
  </si>
  <si>
    <t>8A3A5F39</t>
  </si>
  <si>
    <t xml:space="preserve">AMPARA EL GASTO POR EL CAMBIO DE REGISTRO DE CHAPA DE LA PUERTA PRINCIPAL DEL BIEN INMUEBLE UBICADO EN 3A. CALLE 36-10 ZONA 4 CASA 5,. CONDOMINIO DE LA FONTANA, MIXCO </t>
  </si>
  <si>
    <t>AMPARA EL GASTO POR PAGO DE TRANSPORTE, POR ENVIÓ DE DOCUMENTOS DE SOPORTE  PARA PAGO DE ENERGÍA ELÉCTRICA DE LOS BIENES, UBICADOS EN EL DEPARTAMENTO DE HUEHUETENANGO, HACIA OFICINAS DE SENABED, A CARGO DE LA DIRECCIÓN DE CONTROL Y REGISTRO DE BIENES</t>
  </si>
  <si>
    <t>JUSTIFICA EL GASTO POR LA COMPRA DE UN CANDADO DE LATÓN BRILLANTE, QUE FUE INSTALADO EN PUERTA DE BARANDA UBICADO EN PASILLO DE EL 7mo. NIVEL DE LA SENABED.</t>
  </si>
  <si>
    <t>AMPARA EL GASTO DE SERVICIO DE PARQUEO DE MOTOCICLETA CON PLACA No. M-200FKM, PARA EFECTUAR TRÁMITES DE DOCUMENTOS OFICIALES DE LA SENABED, EN EL ORGANIZMO JUDICIAL</t>
  </si>
  <si>
    <t>LIQUIDACION 9</t>
  </si>
  <si>
    <t>LIQUIDACION 10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</si>
</sst>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quot;* #,##0.00_-;\-&quot;Q&quot;* #,##0.00_-;_-&quot;Q&quot;* &quot;-&quot;??_-;_-@_-"/>
    <numFmt numFmtId="164" formatCode="&quot;Q&quot;#,##0.00"/>
  </numFmts>
  <fonts count="20" x14ac:knownFonts="1">
    <font>
      <sz val="11"/>
      <color theme="1"/>
      <name val="Calibri"/>
      <family val="2"/>
      <scheme val="minor"/>
    </font>
    <font>
      <sz val="11"/>
      <color theme="1"/>
      <name val="Calibri"/>
      <family val="2"/>
      <scheme val="minor"/>
    </font>
    <font>
      <b/>
      <i/>
      <sz val="18"/>
      <color theme="1"/>
      <name val="Calibri"/>
      <family val="2"/>
      <scheme val="minor"/>
    </font>
    <font>
      <sz val="16"/>
      <color theme="1"/>
      <name val="Calibri"/>
      <family val="2"/>
      <scheme val="minor"/>
    </font>
    <font>
      <sz val="14"/>
      <name val="Verdana"/>
      <family val="2"/>
    </font>
    <font>
      <sz val="14"/>
      <name val="Arial"/>
      <family val="2"/>
    </font>
    <font>
      <b/>
      <i/>
      <sz val="22"/>
      <color theme="1"/>
      <name val="Arial"/>
      <family val="2"/>
    </font>
    <font>
      <b/>
      <i/>
      <sz val="18"/>
      <color theme="1"/>
      <name val="Arial"/>
      <family val="2"/>
    </font>
    <font>
      <b/>
      <sz val="22"/>
      <color theme="1"/>
      <name val="Arial"/>
      <family val="2"/>
    </font>
    <font>
      <b/>
      <sz val="22"/>
      <name val="Arial"/>
      <family val="2"/>
    </font>
    <font>
      <b/>
      <sz val="28"/>
      <color theme="1"/>
      <name val="Calibri"/>
      <family val="2"/>
      <scheme val="minor"/>
    </font>
    <font>
      <b/>
      <sz val="28"/>
      <name val="Arial"/>
      <family val="2"/>
    </font>
    <font>
      <b/>
      <sz val="10"/>
      <name val="Arial"/>
      <family val="2"/>
    </font>
    <font>
      <sz val="18"/>
      <name val="Arial"/>
      <family val="2"/>
    </font>
    <font>
      <sz val="10"/>
      <name val="Arial"/>
      <family val="2"/>
    </font>
    <font>
      <b/>
      <sz val="20"/>
      <color theme="1"/>
      <name val="Calibri"/>
      <family val="2"/>
      <scheme val="minor"/>
    </font>
    <font>
      <b/>
      <sz val="24"/>
      <color theme="1"/>
      <name val="Calibri"/>
      <family val="2"/>
      <scheme val="minor"/>
    </font>
    <font>
      <b/>
      <sz val="26"/>
      <color theme="1"/>
      <name val="Calibri"/>
      <family val="2"/>
      <scheme val="minor"/>
    </font>
    <font>
      <i/>
      <sz val="20"/>
      <name val="Verdana"/>
      <family val="2"/>
    </font>
    <font>
      <b/>
      <i/>
      <sz val="20"/>
      <color theme="1"/>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50">
    <xf numFmtId="0" fontId="0" fillId="0" borderId="0" xfId="0"/>
    <xf numFmtId="0" fontId="0" fillId="0" borderId="0" xfId="0" applyFill="1" applyAlignment="1">
      <alignment horizontal="center" vertical="center"/>
    </xf>
    <xf numFmtId="164" fontId="0" fillId="0" borderId="0" xfId="0" applyNumberFormat="1" applyFill="1"/>
    <xf numFmtId="0" fontId="0" fillId="0" borderId="0" xfId="0" applyFill="1"/>
    <xf numFmtId="0" fontId="0" fillId="0" borderId="0" xfId="0" applyFill="1" applyAlignment="1">
      <alignment horizontal="right"/>
    </xf>
    <xf numFmtId="0" fontId="3" fillId="0" borderId="0" xfId="0" applyFont="1"/>
    <xf numFmtId="0" fontId="0" fillId="0" borderId="0" xfId="0" applyBorder="1"/>
    <xf numFmtId="0" fontId="0" fillId="0" borderId="0" xfId="0" applyAlignment="1">
      <alignment horizontal="center" vertical="center"/>
    </xf>
    <xf numFmtId="164" fontId="0" fillId="0" borderId="0" xfId="0" applyNumberFormat="1"/>
    <xf numFmtId="0" fontId="0" fillId="0" borderId="0" xfId="0" applyAlignment="1">
      <alignment horizontal="right"/>
    </xf>
    <xf numFmtId="0" fontId="12" fillId="0" borderId="0" xfId="0" applyFont="1" applyBorder="1" applyAlignment="1">
      <alignment horizontal="center" wrapText="1"/>
    </xf>
    <xf numFmtId="44" fontId="14" fillId="0" borderId="0" xfId="1" applyFont="1" applyFill="1" applyBorder="1" applyAlignment="1">
      <alignment horizontal="right"/>
    </xf>
    <xf numFmtId="44" fontId="12" fillId="0" borderId="0" xfId="1" applyFont="1" applyFill="1" applyBorder="1" applyAlignment="1"/>
    <xf numFmtId="44" fontId="13" fillId="0" borderId="1" xfId="1" applyFont="1" applyFill="1" applyBorder="1" applyAlignment="1">
      <alignment horizontal="right"/>
    </xf>
    <xf numFmtId="44" fontId="9" fillId="0" borderId="1" xfId="1" applyFont="1" applyFill="1" applyBorder="1" applyAlignment="1"/>
    <xf numFmtId="0" fontId="15" fillId="0" borderId="2" xfId="0" applyFont="1" applyBorder="1" applyAlignment="1">
      <alignment horizontal="center" vertical="center"/>
    </xf>
    <xf numFmtId="0" fontId="15" fillId="0" borderId="2" xfId="0" applyFont="1" applyBorder="1" applyAlignment="1">
      <alignment horizontal="center" vertical="center" wrapText="1"/>
    </xf>
    <xf numFmtId="164" fontId="15" fillId="0" borderId="2" xfId="0" applyNumberFormat="1" applyFont="1" applyBorder="1" applyAlignment="1">
      <alignment horizontal="center" vertical="center"/>
    </xf>
    <xf numFmtId="14" fontId="2" fillId="0" borderId="2" xfId="0" applyNumberFormat="1" applyFont="1" applyBorder="1" applyAlignment="1">
      <alignment horizontal="center" vertical="center"/>
    </xf>
    <xf numFmtId="0" fontId="2" fillId="0" borderId="2" xfId="0" applyFont="1" applyBorder="1" applyAlignment="1">
      <alignment horizontal="center" vertical="center"/>
    </xf>
    <xf numFmtId="164" fontId="2" fillId="0" borderId="2" xfId="0" applyNumberFormat="1" applyFont="1" applyBorder="1"/>
    <xf numFmtId="0" fontId="3" fillId="0" borderId="2" xfId="0" applyFont="1" applyBorder="1"/>
    <xf numFmtId="0" fontId="4" fillId="0" borderId="2" xfId="0" applyFont="1" applyFill="1" applyBorder="1" applyAlignment="1">
      <alignment horizontal="center" vertical="center"/>
    </xf>
    <xf numFmtId="44" fontId="5" fillId="2" borderId="2" xfId="0" applyNumberFormat="1" applyFont="1" applyFill="1" applyBorder="1" applyAlignment="1"/>
    <xf numFmtId="164" fontId="7" fillId="0" borderId="2" xfId="0" applyNumberFormat="1" applyFont="1" applyBorder="1"/>
    <xf numFmtId="44" fontId="9" fillId="0" borderId="2" xfId="0" applyNumberFormat="1" applyFont="1" applyFill="1" applyBorder="1" applyAlignment="1"/>
    <xf numFmtId="44" fontId="11" fillId="2" borderId="2" xfId="0" applyNumberFormat="1" applyFont="1" applyFill="1" applyBorder="1" applyAlignment="1"/>
    <xf numFmtId="14" fontId="4" fillId="0" borderId="2" xfId="0" applyNumberFormat="1" applyFont="1" applyFill="1" applyBorder="1" applyAlignment="1">
      <alignment horizontal="center" vertical="center"/>
    </xf>
    <xf numFmtId="0" fontId="4" fillId="2" borderId="2" xfId="0" applyFont="1" applyFill="1" applyBorder="1" applyAlignment="1">
      <alignment horizontal="left" vertical="top" wrapText="1"/>
    </xf>
    <xf numFmtId="44" fontId="5" fillId="0" borderId="2" xfId="0" applyNumberFormat="1" applyFont="1" applyFill="1" applyBorder="1" applyAlignment="1"/>
    <xf numFmtId="0" fontId="4" fillId="0" borderId="2" xfId="0" applyFont="1" applyBorder="1" applyAlignment="1">
      <alignment horizontal="left" vertical="top" wrapText="1"/>
    </xf>
    <xf numFmtId="11" fontId="4" fillId="0" borderId="2" xfId="0" applyNumberFormat="1" applyFont="1" applyFill="1" applyBorder="1" applyAlignment="1">
      <alignment horizontal="center" vertical="center"/>
    </xf>
    <xf numFmtId="0" fontId="18" fillId="0" borderId="1" xfId="0" applyFont="1" applyBorder="1" applyAlignment="1">
      <alignment horizontal="center" vertical="center" wrapText="1"/>
    </xf>
    <xf numFmtId="0" fontId="9" fillId="0" borderId="1" xfId="0" applyFont="1" applyBorder="1" applyAlignment="1">
      <alignment horizontal="center"/>
    </xf>
    <xf numFmtId="0" fontId="16" fillId="0" borderId="2" xfId="0" applyFont="1" applyBorder="1" applyAlignment="1">
      <alignment horizontal="center"/>
    </xf>
    <xf numFmtId="0" fontId="15" fillId="0" borderId="2" xfId="0" applyFont="1" applyBorder="1" applyAlignment="1">
      <alignment horizontal="center" vertical="center"/>
    </xf>
    <xf numFmtId="0" fontId="18" fillId="0" borderId="1" xfId="0" applyFont="1" applyBorder="1" applyAlignment="1">
      <alignment horizontal="center" wrapText="1"/>
    </xf>
    <xf numFmtId="0" fontId="10" fillId="0" borderId="2" xfId="0" applyFont="1" applyBorder="1" applyAlignment="1">
      <alignment horizontal="center"/>
    </xf>
    <xf numFmtId="49" fontId="17" fillId="0" borderId="2" xfId="0" applyNumberFormat="1" applyFont="1" applyBorder="1" applyAlignment="1">
      <alignment horizontal="center" wrapText="1"/>
    </xf>
    <xf numFmtId="14" fontId="8" fillId="0" borderId="2" xfId="0" applyNumberFormat="1" applyFont="1" applyBorder="1" applyAlignment="1">
      <alignment horizontal="center" vertical="center"/>
    </xf>
    <xf numFmtId="0" fontId="6" fillId="0" borderId="2" xfId="0" applyFont="1" applyBorder="1" applyAlignment="1">
      <alignment horizontal="center" vertical="center" wrapText="1"/>
    </xf>
    <xf numFmtId="1" fontId="2" fillId="0" borderId="3" xfId="0" applyNumberFormat="1" applyFont="1" applyBorder="1" applyAlignment="1">
      <alignment horizontal="center" vertical="center"/>
    </xf>
    <xf numFmtId="1" fontId="2" fillId="0" borderId="4" xfId="0" applyNumberFormat="1" applyFont="1" applyBorder="1" applyAlignment="1">
      <alignment horizontal="center" vertical="center"/>
    </xf>
    <xf numFmtId="1" fontId="2" fillId="0" borderId="5" xfId="0" applyNumberFormat="1" applyFont="1" applyBorder="1" applyAlignment="1">
      <alignment horizontal="center" vertical="center"/>
    </xf>
    <xf numFmtId="14" fontId="19" fillId="0" borderId="3" xfId="0" applyNumberFormat="1" applyFont="1" applyBorder="1" applyAlignment="1">
      <alignment horizontal="center" vertical="center"/>
    </xf>
    <xf numFmtId="14" fontId="19" fillId="0" borderId="4" xfId="0" applyNumberFormat="1" applyFont="1" applyBorder="1" applyAlignment="1">
      <alignment horizontal="center" vertical="center"/>
    </xf>
    <xf numFmtId="14" fontId="19" fillId="0" borderId="5" xfId="0" applyNumberFormat="1" applyFont="1" applyBorder="1" applyAlignment="1">
      <alignment horizontal="center" vertical="center"/>
    </xf>
    <xf numFmtId="1" fontId="19" fillId="0" borderId="3" xfId="0" applyNumberFormat="1" applyFont="1" applyBorder="1" applyAlignment="1">
      <alignment horizontal="center" vertical="center"/>
    </xf>
    <xf numFmtId="1" fontId="19" fillId="0" borderId="4" xfId="0" applyNumberFormat="1" applyFont="1" applyBorder="1" applyAlignment="1">
      <alignment horizontal="center" vertical="center"/>
    </xf>
    <xf numFmtId="1" fontId="19" fillId="0" borderId="5" xfId="0" applyNumberFormat="1" applyFont="1" applyBorder="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03"/>
  <sheetViews>
    <sheetView tabSelected="1" view="pageBreakPreview" topLeftCell="A58" zoomScale="50" zoomScaleNormal="90" zoomScaleSheetLayoutView="50" workbookViewId="0">
      <selection activeCell="K68" sqref="K68"/>
    </sheetView>
  </sheetViews>
  <sheetFormatPr baseColWidth="10" defaultRowHeight="15" x14ac:dyDescent="0.25"/>
  <cols>
    <col min="3" max="3" width="22.7109375" style="7" bestFit="1" customWidth="1"/>
    <col min="4" max="4" width="22.140625" style="7" customWidth="1"/>
    <col min="5" max="5" width="20.28515625" style="8" bestFit="1" customWidth="1"/>
    <col min="6" max="6" width="22" style="8" bestFit="1" customWidth="1"/>
    <col min="7" max="7" width="14.28515625" customWidth="1"/>
    <col min="8" max="8" width="37.28515625" customWidth="1"/>
    <col min="9" max="9" width="30.140625" customWidth="1"/>
    <col min="10" max="10" width="17.7109375" style="9" bestFit="1" customWidth="1"/>
    <col min="11" max="11" width="43.140625" customWidth="1"/>
    <col min="12" max="12" width="35.85546875" bestFit="1" customWidth="1"/>
    <col min="13" max="13" width="0" hidden="1" customWidth="1"/>
    <col min="14" max="14" width="10.85546875" customWidth="1"/>
  </cols>
  <sheetData>
    <row r="1" spans="3:12" s="3" customFormat="1" x14ac:dyDescent="0.25">
      <c r="C1" s="1"/>
      <c r="D1" s="1"/>
      <c r="E1" s="2"/>
      <c r="F1" s="2"/>
      <c r="J1" s="4"/>
    </row>
    <row r="2" spans="3:12" s="3" customFormat="1" x14ac:dyDescent="0.25">
      <c r="C2" s="1"/>
      <c r="D2" s="1"/>
      <c r="E2" s="2"/>
      <c r="F2" s="2"/>
      <c r="J2" s="4"/>
    </row>
    <row r="3" spans="3:12" ht="33.75" x14ac:dyDescent="0.5">
      <c r="C3" s="38" t="s">
        <v>28</v>
      </c>
      <c r="D3" s="38"/>
      <c r="E3" s="38"/>
      <c r="F3" s="38"/>
      <c r="G3" s="38"/>
      <c r="H3" s="38"/>
      <c r="I3" s="38"/>
      <c r="J3" s="38"/>
      <c r="K3" s="34" t="s">
        <v>29</v>
      </c>
      <c r="L3" s="34"/>
    </row>
    <row r="4" spans="3:12" ht="50.25" customHeight="1" x14ac:dyDescent="0.25">
      <c r="C4" s="15" t="s">
        <v>0</v>
      </c>
      <c r="D4" s="16" t="s">
        <v>1</v>
      </c>
      <c r="E4" s="17" t="s">
        <v>2</v>
      </c>
      <c r="F4" s="17" t="s">
        <v>3</v>
      </c>
      <c r="G4" s="35" t="s">
        <v>4</v>
      </c>
      <c r="H4" s="35" t="s">
        <v>5</v>
      </c>
      <c r="I4" s="35" t="s">
        <v>14</v>
      </c>
      <c r="J4" s="35" t="s">
        <v>0</v>
      </c>
      <c r="K4" s="35" t="s">
        <v>15</v>
      </c>
      <c r="L4" s="35" t="s">
        <v>3</v>
      </c>
    </row>
    <row r="5" spans="3:12" s="5" customFormat="1" ht="30.75" customHeight="1" x14ac:dyDescent="0.35">
      <c r="C5" s="18">
        <v>45315</v>
      </c>
      <c r="D5" s="19">
        <v>5366</v>
      </c>
      <c r="E5" s="20">
        <v>15000</v>
      </c>
      <c r="F5" s="20">
        <f>+E5</f>
        <v>15000</v>
      </c>
      <c r="G5" s="35"/>
      <c r="H5" s="35"/>
      <c r="I5" s="35"/>
      <c r="J5" s="35"/>
      <c r="K5" s="35"/>
      <c r="L5" s="35"/>
    </row>
    <row r="6" spans="3:12" s="5" customFormat="1" ht="210.75" customHeight="1" x14ac:dyDescent="0.35">
      <c r="C6" s="44">
        <v>45364</v>
      </c>
      <c r="D6" s="47">
        <v>5438</v>
      </c>
      <c r="E6" s="41"/>
      <c r="F6" s="41"/>
      <c r="G6" s="21">
        <v>1</v>
      </c>
      <c r="H6" s="22">
        <v>4101584</v>
      </c>
      <c r="I6" s="22" t="s">
        <v>6</v>
      </c>
      <c r="J6" s="27">
        <v>45352</v>
      </c>
      <c r="K6" s="28" t="s">
        <v>23</v>
      </c>
      <c r="L6" s="29">
        <v>55</v>
      </c>
    </row>
    <row r="7" spans="3:12" s="5" customFormat="1" ht="212.25" customHeight="1" x14ac:dyDescent="0.35">
      <c r="C7" s="45"/>
      <c r="D7" s="48"/>
      <c r="E7" s="42"/>
      <c r="F7" s="42"/>
      <c r="G7" s="21">
        <v>2</v>
      </c>
      <c r="H7" s="22">
        <v>4101587</v>
      </c>
      <c r="I7" s="22" t="s">
        <v>6</v>
      </c>
      <c r="J7" s="27">
        <v>45352</v>
      </c>
      <c r="K7" s="28" t="s">
        <v>23</v>
      </c>
      <c r="L7" s="29">
        <v>55</v>
      </c>
    </row>
    <row r="8" spans="3:12" s="5" customFormat="1" ht="192.75" customHeight="1" x14ac:dyDescent="0.35">
      <c r="C8" s="45"/>
      <c r="D8" s="48"/>
      <c r="E8" s="42"/>
      <c r="F8" s="42"/>
      <c r="G8" s="21">
        <v>3</v>
      </c>
      <c r="H8" s="22">
        <v>2149796572</v>
      </c>
      <c r="I8" s="22" t="s">
        <v>17</v>
      </c>
      <c r="J8" s="27">
        <v>45352</v>
      </c>
      <c r="K8" s="28" t="s">
        <v>24</v>
      </c>
      <c r="L8" s="29">
        <v>115</v>
      </c>
    </row>
    <row r="9" spans="3:12" s="5" customFormat="1" ht="191.25" customHeight="1" x14ac:dyDescent="0.35">
      <c r="C9" s="45"/>
      <c r="D9" s="48"/>
      <c r="E9" s="42"/>
      <c r="F9" s="42"/>
      <c r="G9" s="21">
        <v>4</v>
      </c>
      <c r="H9" s="22">
        <v>698696272</v>
      </c>
      <c r="I9" s="22" t="s">
        <v>18</v>
      </c>
      <c r="J9" s="27">
        <v>45355</v>
      </c>
      <c r="K9" s="28" t="s">
        <v>16</v>
      </c>
      <c r="L9" s="29">
        <v>10</v>
      </c>
    </row>
    <row r="10" spans="3:12" s="5" customFormat="1" ht="192.75" customHeight="1" x14ac:dyDescent="0.35">
      <c r="C10" s="45"/>
      <c r="D10" s="48"/>
      <c r="E10" s="42"/>
      <c r="F10" s="42"/>
      <c r="G10" s="21">
        <v>5</v>
      </c>
      <c r="H10" s="22">
        <v>3000781105</v>
      </c>
      <c r="I10" s="22" t="s">
        <v>19</v>
      </c>
      <c r="J10" s="27">
        <v>45352</v>
      </c>
      <c r="K10" s="28" t="s">
        <v>16</v>
      </c>
      <c r="L10" s="23">
        <v>5</v>
      </c>
    </row>
    <row r="11" spans="3:12" s="5" customFormat="1" ht="66.75" customHeight="1" x14ac:dyDescent="0.35">
      <c r="C11" s="46"/>
      <c r="D11" s="49"/>
      <c r="E11" s="43"/>
      <c r="F11" s="43"/>
      <c r="G11" s="21">
        <v>6</v>
      </c>
      <c r="H11" s="22">
        <v>3146795567</v>
      </c>
      <c r="I11" s="22" t="s">
        <v>20</v>
      </c>
      <c r="J11" s="27">
        <v>44991</v>
      </c>
      <c r="K11" s="28" t="s">
        <v>25</v>
      </c>
      <c r="L11" s="29">
        <v>48</v>
      </c>
    </row>
    <row r="12" spans="3:12" s="5" customFormat="1" ht="228.75" customHeight="1" x14ac:dyDescent="0.35">
      <c r="C12" s="40" t="s">
        <v>51</v>
      </c>
      <c r="D12" s="40"/>
      <c r="E12" s="24">
        <f>+L14</f>
        <v>633</v>
      </c>
      <c r="F12" s="24">
        <f>15000-E12</f>
        <v>14367</v>
      </c>
      <c r="G12" s="21">
        <v>7</v>
      </c>
      <c r="H12" s="22">
        <v>1095583301</v>
      </c>
      <c r="I12" s="22" t="s">
        <v>21</v>
      </c>
      <c r="J12" s="27">
        <v>45355</v>
      </c>
      <c r="K12" s="28" t="s">
        <v>26</v>
      </c>
      <c r="L12" s="29">
        <v>115</v>
      </c>
    </row>
    <row r="13" spans="3:12" s="5" customFormat="1" ht="207.75" customHeight="1" x14ac:dyDescent="0.35">
      <c r="C13" s="40"/>
      <c r="D13" s="40"/>
      <c r="E13" s="24">
        <f>+E12</f>
        <v>633</v>
      </c>
      <c r="F13" s="24">
        <f>+F12+E13</f>
        <v>15000</v>
      </c>
      <c r="G13" s="21">
        <v>8</v>
      </c>
      <c r="H13" s="22">
        <v>225922173</v>
      </c>
      <c r="I13" s="22" t="s">
        <v>22</v>
      </c>
      <c r="J13" s="27">
        <v>45357</v>
      </c>
      <c r="K13" s="28" t="s">
        <v>27</v>
      </c>
      <c r="L13" s="29">
        <v>230</v>
      </c>
    </row>
    <row r="14" spans="3:12" s="5" customFormat="1" ht="54" customHeight="1" x14ac:dyDescent="0.4">
      <c r="C14" s="39" t="s">
        <v>3</v>
      </c>
      <c r="D14" s="39"/>
      <c r="E14" s="39"/>
      <c r="F14" s="39"/>
      <c r="G14" s="39"/>
      <c r="H14" s="39"/>
      <c r="I14" s="39"/>
      <c r="J14" s="39"/>
      <c r="K14" s="39"/>
      <c r="L14" s="25">
        <f>SUM(L6:L13)</f>
        <v>633</v>
      </c>
    </row>
    <row r="15" spans="3:12" s="5" customFormat="1" ht="213" customHeight="1" x14ac:dyDescent="0.35">
      <c r="C15" s="44">
        <v>45383</v>
      </c>
      <c r="D15" s="47">
        <v>5454</v>
      </c>
      <c r="E15" s="41"/>
      <c r="F15" s="41"/>
      <c r="G15" s="21">
        <v>9</v>
      </c>
      <c r="H15" s="22">
        <v>1081100262</v>
      </c>
      <c r="I15" s="22" t="s">
        <v>30</v>
      </c>
      <c r="J15" s="27">
        <v>45355</v>
      </c>
      <c r="K15" s="28" t="s">
        <v>42</v>
      </c>
      <c r="L15" s="29">
        <v>5</v>
      </c>
    </row>
    <row r="16" spans="3:12" s="5" customFormat="1" ht="211.5" customHeight="1" x14ac:dyDescent="0.35">
      <c r="C16" s="45"/>
      <c r="D16" s="48"/>
      <c r="E16" s="42"/>
      <c r="F16" s="42"/>
      <c r="G16" s="21">
        <v>10</v>
      </c>
      <c r="H16" s="22">
        <v>1081100262</v>
      </c>
      <c r="I16" s="22" t="s">
        <v>30</v>
      </c>
      <c r="J16" s="27">
        <v>45355</v>
      </c>
      <c r="K16" s="28" t="s">
        <v>42</v>
      </c>
      <c r="L16" s="29">
        <v>60</v>
      </c>
    </row>
    <row r="17" spans="3:12" s="5" customFormat="1" ht="206.25" customHeight="1" x14ac:dyDescent="0.35">
      <c r="C17" s="45"/>
      <c r="D17" s="48"/>
      <c r="E17" s="42"/>
      <c r="F17" s="42"/>
      <c r="G17" s="21">
        <v>11</v>
      </c>
      <c r="H17" s="22">
        <v>1081100262</v>
      </c>
      <c r="I17" s="22" t="s">
        <v>30</v>
      </c>
      <c r="J17" s="27">
        <v>45355</v>
      </c>
      <c r="K17" s="28" t="s">
        <v>42</v>
      </c>
      <c r="L17" s="29">
        <v>10</v>
      </c>
    </row>
    <row r="18" spans="3:12" s="5" customFormat="1" ht="210.75" customHeight="1" x14ac:dyDescent="0.35">
      <c r="C18" s="45"/>
      <c r="D18" s="48"/>
      <c r="E18" s="42"/>
      <c r="F18" s="42"/>
      <c r="G18" s="21">
        <v>12</v>
      </c>
      <c r="H18" s="22">
        <v>1081100262</v>
      </c>
      <c r="I18" s="22" t="s">
        <v>30</v>
      </c>
      <c r="J18" s="27">
        <v>45355</v>
      </c>
      <c r="K18" s="28" t="s">
        <v>42</v>
      </c>
      <c r="L18" s="29">
        <v>17.5</v>
      </c>
    </row>
    <row r="19" spans="3:12" s="5" customFormat="1" ht="207.75" customHeight="1" x14ac:dyDescent="0.35">
      <c r="C19" s="45"/>
      <c r="D19" s="48"/>
      <c r="E19" s="42"/>
      <c r="F19" s="42"/>
      <c r="G19" s="21">
        <v>13</v>
      </c>
      <c r="H19" s="22">
        <v>1081100262</v>
      </c>
      <c r="I19" s="22" t="s">
        <v>30</v>
      </c>
      <c r="J19" s="27">
        <v>45355</v>
      </c>
      <c r="K19" s="28" t="s">
        <v>42</v>
      </c>
      <c r="L19" s="23">
        <v>4.9000000000000004</v>
      </c>
    </row>
    <row r="20" spans="3:12" s="5" customFormat="1" ht="158.25" customHeight="1" x14ac:dyDescent="0.35">
      <c r="C20" s="45"/>
      <c r="D20" s="48"/>
      <c r="E20" s="42"/>
      <c r="F20" s="42"/>
      <c r="G20" s="21">
        <v>14</v>
      </c>
      <c r="H20" s="22">
        <v>4105604</v>
      </c>
      <c r="I20" s="22" t="s">
        <v>6</v>
      </c>
      <c r="J20" s="27">
        <v>45356</v>
      </c>
      <c r="K20" s="28" t="s">
        <v>43</v>
      </c>
      <c r="L20" s="29">
        <v>55</v>
      </c>
    </row>
    <row r="21" spans="3:12" s="5" customFormat="1" ht="156.75" customHeight="1" x14ac:dyDescent="0.35">
      <c r="C21" s="45"/>
      <c r="D21" s="48"/>
      <c r="E21" s="42"/>
      <c r="F21" s="42"/>
      <c r="G21" s="21">
        <v>15</v>
      </c>
      <c r="H21" s="22">
        <v>4105605</v>
      </c>
      <c r="I21" s="22" t="s">
        <v>6</v>
      </c>
      <c r="J21" s="27">
        <v>45356</v>
      </c>
      <c r="K21" s="28" t="s">
        <v>43</v>
      </c>
      <c r="L21" s="29">
        <v>55</v>
      </c>
    </row>
    <row r="22" spans="3:12" s="5" customFormat="1" ht="196.5" customHeight="1" x14ac:dyDescent="0.35">
      <c r="C22" s="45"/>
      <c r="D22" s="48"/>
      <c r="E22" s="42"/>
      <c r="F22" s="42"/>
      <c r="G22" s="21">
        <v>16</v>
      </c>
      <c r="H22" s="22">
        <v>4229186029</v>
      </c>
      <c r="I22" s="22" t="s">
        <v>31</v>
      </c>
      <c r="J22" s="27">
        <v>45358</v>
      </c>
      <c r="K22" s="28" t="s">
        <v>44</v>
      </c>
      <c r="L22" s="29">
        <v>10</v>
      </c>
    </row>
    <row r="23" spans="3:12" s="5" customFormat="1" ht="192.75" customHeight="1" x14ac:dyDescent="0.35">
      <c r="C23" s="45"/>
      <c r="D23" s="48"/>
      <c r="E23" s="42"/>
      <c r="F23" s="42"/>
      <c r="G23" s="21">
        <v>17</v>
      </c>
      <c r="H23" s="22">
        <v>2779530443</v>
      </c>
      <c r="I23" s="22" t="s">
        <v>32</v>
      </c>
      <c r="J23" s="27">
        <v>45358</v>
      </c>
      <c r="K23" s="28" t="s">
        <v>16</v>
      </c>
      <c r="L23" s="29">
        <v>5</v>
      </c>
    </row>
    <row r="24" spans="3:12" s="5" customFormat="1" ht="198" customHeight="1" x14ac:dyDescent="0.35">
      <c r="C24" s="45"/>
      <c r="D24" s="48"/>
      <c r="E24" s="42"/>
      <c r="F24" s="42"/>
      <c r="G24" s="21">
        <v>18</v>
      </c>
      <c r="H24" s="22">
        <v>1991589997</v>
      </c>
      <c r="I24" s="22" t="s">
        <v>33</v>
      </c>
      <c r="J24" s="27">
        <v>45356</v>
      </c>
      <c r="K24" s="28" t="s">
        <v>16</v>
      </c>
      <c r="L24" s="29">
        <v>5</v>
      </c>
    </row>
    <row r="25" spans="3:12" s="5" customFormat="1" ht="174.75" customHeight="1" x14ac:dyDescent="0.35">
      <c r="C25" s="45"/>
      <c r="D25" s="48"/>
      <c r="E25" s="42"/>
      <c r="F25" s="42"/>
      <c r="G25" s="21">
        <v>19</v>
      </c>
      <c r="H25" s="22">
        <v>4271197154</v>
      </c>
      <c r="I25" s="22" t="s">
        <v>34</v>
      </c>
      <c r="J25" s="27">
        <v>45357</v>
      </c>
      <c r="K25" s="28" t="s">
        <v>45</v>
      </c>
      <c r="L25" s="29">
        <v>10</v>
      </c>
    </row>
    <row r="26" spans="3:12" s="5" customFormat="1" ht="174.75" customHeight="1" x14ac:dyDescent="0.35">
      <c r="C26" s="45"/>
      <c r="D26" s="48"/>
      <c r="E26" s="42"/>
      <c r="F26" s="42"/>
      <c r="G26" s="21">
        <v>20</v>
      </c>
      <c r="H26" s="22">
        <v>1925205348</v>
      </c>
      <c r="I26" s="22" t="s">
        <v>35</v>
      </c>
      <c r="J26" s="27">
        <v>45358</v>
      </c>
      <c r="K26" s="28" t="s">
        <v>45</v>
      </c>
      <c r="L26" s="29">
        <v>15</v>
      </c>
    </row>
    <row r="27" spans="3:12" s="5" customFormat="1" ht="144" customHeight="1" x14ac:dyDescent="0.35">
      <c r="C27" s="45"/>
      <c r="D27" s="48"/>
      <c r="E27" s="42"/>
      <c r="F27" s="42"/>
      <c r="G27" s="21">
        <v>21</v>
      </c>
      <c r="H27" s="22">
        <v>2600159338</v>
      </c>
      <c r="I27" s="22" t="s">
        <v>36</v>
      </c>
      <c r="J27" s="27" t="s">
        <v>37</v>
      </c>
      <c r="K27" s="28" t="s">
        <v>46</v>
      </c>
      <c r="L27" s="29">
        <v>75.989999999999995</v>
      </c>
    </row>
    <row r="28" spans="3:12" s="5" customFormat="1" ht="138.75" customHeight="1" x14ac:dyDescent="0.35">
      <c r="C28" s="45"/>
      <c r="D28" s="48"/>
      <c r="E28" s="42"/>
      <c r="F28" s="42"/>
      <c r="G28" s="21">
        <v>22</v>
      </c>
      <c r="H28" s="22">
        <v>491277806</v>
      </c>
      <c r="I28" s="22" t="s">
        <v>38</v>
      </c>
      <c r="J28" s="27">
        <v>45362</v>
      </c>
      <c r="K28" s="28" t="s">
        <v>47</v>
      </c>
      <c r="L28" s="29">
        <v>180</v>
      </c>
    </row>
    <row r="29" spans="3:12" s="5" customFormat="1" ht="181.5" customHeight="1" x14ac:dyDescent="0.35">
      <c r="C29" s="45"/>
      <c r="D29" s="48"/>
      <c r="E29" s="42"/>
      <c r="F29" s="42"/>
      <c r="G29" s="21">
        <v>23</v>
      </c>
      <c r="H29" s="22">
        <v>4120858195</v>
      </c>
      <c r="I29" s="22" t="s">
        <v>39</v>
      </c>
      <c r="J29" s="27">
        <v>45358</v>
      </c>
      <c r="K29" s="28" t="s">
        <v>48</v>
      </c>
      <c r="L29" s="29">
        <v>94.95</v>
      </c>
    </row>
    <row r="30" spans="3:12" s="5" customFormat="1" ht="181.5" customHeight="1" x14ac:dyDescent="0.35">
      <c r="C30" s="45"/>
      <c r="D30" s="48"/>
      <c r="E30" s="42"/>
      <c r="F30" s="42"/>
      <c r="G30" s="21">
        <v>24</v>
      </c>
      <c r="H30" s="22">
        <v>4120858195</v>
      </c>
      <c r="I30" s="22" t="s">
        <v>39</v>
      </c>
      <c r="J30" s="27">
        <v>45358</v>
      </c>
      <c r="K30" s="28" t="s">
        <v>48</v>
      </c>
      <c r="L30" s="29">
        <v>725.4</v>
      </c>
    </row>
    <row r="31" spans="3:12" s="5" customFormat="1" ht="180" customHeight="1" x14ac:dyDescent="0.35">
      <c r="C31" s="45"/>
      <c r="D31" s="48"/>
      <c r="E31" s="42"/>
      <c r="F31" s="42"/>
      <c r="G31" s="21">
        <v>25</v>
      </c>
      <c r="H31" s="22">
        <v>4120858195</v>
      </c>
      <c r="I31" s="22" t="s">
        <v>39</v>
      </c>
      <c r="J31" s="27">
        <v>45358</v>
      </c>
      <c r="K31" s="28" t="s">
        <v>48</v>
      </c>
      <c r="L31" s="29">
        <v>223.8</v>
      </c>
    </row>
    <row r="32" spans="3:12" s="5" customFormat="1" ht="191.25" customHeight="1" x14ac:dyDescent="0.35">
      <c r="C32" s="45"/>
      <c r="D32" s="48"/>
      <c r="E32" s="42"/>
      <c r="F32" s="42"/>
      <c r="G32" s="21">
        <v>26</v>
      </c>
      <c r="H32" s="22">
        <v>3006483938</v>
      </c>
      <c r="I32" s="22" t="s">
        <v>40</v>
      </c>
      <c r="J32" s="27">
        <v>45362</v>
      </c>
      <c r="K32" s="28" t="s">
        <v>49</v>
      </c>
      <c r="L32" s="29">
        <v>3.75</v>
      </c>
    </row>
    <row r="33" spans="3:12" s="5" customFormat="1" ht="189.75" customHeight="1" x14ac:dyDescent="0.35">
      <c r="C33" s="45"/>
      <c r="D33" s="48"/>
      <c r="E33" s="42"/>
      <c r="F33" s="42"/>
      <c r="G33" s="21">
        <v>27</v>
      </c>
      <c r="H33" s="22">
        <v>3006483938</v>
      </c>
      <c r="I33" s="22" t="s">
        <v>40</v>
      </c>
      <c r="J33" s="27">
        <v>45362</v>
      </c>
      <c r="K33" s="28" t="s">
        <v>49</v>
      </c>
      <c r="L33" s="29">
        <v>3.75</v>
      </c>
    </row>
    <row r="34" spans="3:12" s="5" customFormat="1" ht="194.25" customHeight="1" x14ac:dyDescent="0.35">
      <c r="C34" s="45"/>
      <c r="D34" s="48"/>
      <c r="E34" s="42"/>
      <c r="F34" s="42"/>
      <c r="G34" s="21">
        <v>28</v>
      </c>
      <c r="H34" s="22">
        <v>3006483938</v>
      </c>
      <c r="I34" s="22" t="s">
        <v>40</v>
      </c>
      <c r="J34" s="27">
        <v>45362</v>
      </c>
      <c r="K34" s="28" t="s">
        <v>49</v>
      </c>
      <c r="L34" s="29">
        <v>7.8</v>
      </c>
    </row>
    <row r="35" spans="3:12" s="5" customFormat="1" ht="194.25" customHeight="1" x14ac:dyDescent="0.35">
      <c r="C35" s="46"/>
      <c r="D35" s="49"/>
      <c r="E35" s="43"/>
      <c r="F35" s="43"/>
      <c r="G35" s="21">
        <v>29</v>
      </c>
      <c r="H35" s="22">
        <v>3006483938</v>
      </c>
      <c r="I35" s="22" t="s">
        <v>40</v>
      </c>
      <c r="J35" s="27">
        <v>45362</v>
      </c>
      <c r="K35" s="28" t="s">
        <v>49</v>
      </c>
      <c r="L35" s="29">
        <v>73.95</v>
      </c>
    </row>
    <row r="36" spans="3:12" s="5" customFormat="1" ht="194.25" customHeight="1" x14ac:dyDescent="0.35">
      <c r="C36" s="40" t="s">
        <v>52</v>
      </c>
      <c r="D36" s="40"/>
      <c r="E36" s="24">
        <f>+L38</f>
        <v>2075.44</v>
      </c>
      <c r="F36" s="24">
        <f>15000-E36</f>
        <v>12924.56</v>
      </c>
      <c r="G36" s="21">
        <v>30</v>
      </c>
      <c r="H36" s="22">
        <v>3006483938</v>
      </c>
      <c r="I36" s="22" t="s">
        <v>40</v>
      </c>
      <c r="J36" s="27">
        <v>45362</v>
      </c>
      <c r="K36" s="28" t="s">
        <v>49</v>
      </c>
      <c r="L36" s="29">
        <v>49.95</v>
      </c>
    </row>
    <row r="37" spans="3:12" s="5" customFormat="1" ht="198" customHeight="1" x14ac:dyDescent="0.35">
      <c r="C37" s="40"/>
      <c r="D37" s="40"/>
      <c r="E37" s="24">
        <f>+E36</f>
        <v>2075.44</v>
      </c>
      <c r="F37" s="24">
        <f>+F36+E37</f>
        <v>15000</v>
      </c>
      <c r="G37" s="21">
        <v>31</v>
      </c>
      <c r="H37" s="22">
        <v>3578416753</v>
      </c>
      <c r="I37" s="22" t="s">
        <v>41</v>
      </c>
      <c r="J37" s="27">
        <v>45362</v>
      </c>
      <c r="K37" s="28" t="s">
        <v>50</v>
      </c>
      <c r="L37" s="29">
        <v>383.7</v>
      </c>
    </row>
    <row r="38" spans="3:12" s="5" customFormat="1" ht="55.5" customHeight="1" x14ac:dyDescent="0.4">
      <c r="C38" s="39" t="s">
        <v>3</v>
      </c>
      <c r="D38" s="39"/>
      <c r="E38" s="39"/>
      <c r="F38" s="39"/>
      <c r="G38" s="39"/>
      <c r="H38" s="39"/>
      <c r="I38" s="39"/>
      <c r="J38" s="39"/>
      <c r="K38" s="39"/>
      <c r="L38" s="25">
        <f>SUM(L15:L37)</f>
        <v>2075.44</v>
      </c>
    </row>
    <row r="39" spans="3:12" s="5" customFormat="1" ht="194.25" customHeight="1" x14ac:dyDescent="0.35">
      <c r="C39" s="44">
        <v>45400</v>
      </c>
      <c r="D39" s="47">
        <v>5474</v>
      </c>
      <c r="E39" s="41"/>
      <c r="F39" s="41"/>
      <c r="G39" s="21">
        <v>32</v>
      </c>
      <c r="H39" s="22">
        <v>3853274236</v>
      </c>
      <c r="I39" s="22" t="s">
        <v>53</v>
      </c>
      <c r="J39" s="27">
        <v>45362</v>
      </c>
      <c r="K39" s="28" t="s">
        <v>44</v>
      </c>
      <c r="L39" s="29">
        <v>10</v>
      </c>
    </row>
    <row r="40" spans="3:12" s="5" customFormat="1" ht="142.5" customHeight="1" x14ac:dyDescent="0.35">
      <c r="C40" s="45"/>
      <c r="D40" s="48"/>
      <c r="E40" s="42"/>
      <c r="F40" s="42"/>
      <c r="G40" s="21">
        <v>33</v>
      </c>
      <c r="H40" s="22">
        <v>3611249285</v>
      </c>
      <c r="I40" s="22" t="s">
        <v>54</v>
      </c>
      <c r="J40" s="27">
        <v>45364</v>
      </c>
      <c r="K40" s="28" t="s">
        <v>66</v>
      </c>
      <c r="L40" s="29">
        <v>159</v>
      </c>
    </row>
    <row r="41" spans="3:12" s="5" customFormat="1" ht="214.5" customHeight="1" x14ac:dyDescent="0.35">
      <c r="C41" s="45"/>
      <c r="D41" s="48"/>
      <c r="E41" s="42"/>
      <c r="F41" s="42"/>
      <c r="G41" s="21">
        <v>34</v>
      </c>
      <c r="H41" s="22">
        <v>1436960481</v>
      </c>
      <c r="I41" s="22" t="s">
        <v>55</v>
      </c>
      <c r="J41" s="27">
        <v>45363</v>
      </c>
      <c r="K41" s="28" t="s">
        <v>67</v>
      </c>
      <c r="L41" s="29">
        <v>115</v>
      </c>
    </row>
    <row r="42" spans="3:12" s="5" customFormat="1" ht="232.5" customHeight="1" x14ac:dyDescent="0.35">
      <c r="C42" s="45"/>
      <c r="D42" s="48"/>
      <c r="E42" s="42"/>
      <c r="F42" s="42"/>
      <c r="G42" s="21">
        <v>35</v>
      </c>
      <c r="H42" s="22">
        <v>2899789195</v>
      </c>
      <c r="I42" s="22" t="s">
        <v>56</v>
      </c>
      <c r="J42" s="27">
        <v>45363</v>
      </c>
      <c r="K42" s="28" t="s">
        <v>68</v>
      </c>
      <c r="L42" s="29">
        <v>70</v>
      </c>
    </row>
    <row r="43" spans="3:12" s="5" customFormat="1" ht="230.25" customHeight="1" x14ac:dyDescent="0.35">
      <c r="C43" s="45"/>
      <c r="D43" s="48"/>
      <c r="E43" s="42"/>
      <c r="F43" s="42"/>
      <c r="G43" s="21">
        <v>36</v>
      </c>
      <c r="H43" s="22">
        <v>2899789195</v>
      </c>
      <c r="I43" s="22" t="s">
        <v>56</v>
      </c>
      <c r="J43" s="27">
        <v>45363</v>
      </c>
      <c r="K43" s="28" t="s">
        <v>68</v>
      </c>
      <c r="L43" s="23">
        <v>30</v>
      </c>
    </row>
    <row r="44" spans="3:12" s="5" customFormat="1" ht="119.25" customHeight="1" x14ac:dyDescent="0.35">
      <c r="C44" s="45"/>
      <c r="D44" s="48"/>
      <c r="E44" s="42"/>
      <c r="F44" s="42"/>
      <c r="G44" s="21">
        <v>37</v>
      </c>
      <c r="H44" s="22">
        <v>685061</v>
      </c>
      <c r="I44" s="22" t="s">
        <v>57</v>
      </c>
      <c r="J44" s="27">
        <v>45362</v>
      </c>
      <c r="K44" s="30" t="s">
        <v>69</v>
      </c>
      <c r="L44" s="29">
        <v>28</v>
      </c>
    </row>
    <row r="45" spans="3:12" s="5" customFormat="1" ht="196.5" customHeight="1" x14ac:dyDescent="0.35">
      <c r="C45" s="45"/>
      <c r="D45" s="48"/>
      <c r="E45" s="42"/>
      <c r="F45" s="42"/>
      <c r="G45" s="21">
        <v>38</v>
      </c>
      <c r="H45" s="22">
        <v>1380665148</v>
      </c>
      <c r="I45" s="22" t="s">
        <v>58</v>
      </c>
      <c r="J45" s="27">
        <v>45366</v>
      </c>
      <c r="K45" s="28" t="s">
        <v>70</v>
      </c>
      <c r="L45" s="29">
        <v>20</v>
      </c>
    </row>
    <row r="46" spans="3:12" s="5" customFormat="1" ht="180" customHeight="1" x14ac:dyDescent="0.35">
      <c r="C46" s="45"/>
      <c r="D46" s="48"/>
      <c r="E46" s="42"/>
      <c r="F46" s="42"/>
      <c r="G46" s="21">
        <v>39</v>
      </c>
      <c r="H46" s="22">
        <v>3058388524</v>
      </c>
      <c r="I46" s="22" t="s">
        <v>59</v>
      </c>
      <c r="J46" s="27">
        <v>45366</v>
      </c>
      <c r="K46" s="28" t="s">
        <v>71</v>
      </c>
      <c r="L46" s="29">
        <v>135</v>
      </c>
    </row>
    <row r="47" spans="3:12" s="5" customFormat="1" ht="234" customHeight="1" x14ac:dyDescent="0.35">
      <c r="C47" s="45"/>
      <c r="D47" s="48"/>
      <c r="E47" s="42"/>
      <c r="F47" s="42"/>
      <c r="G47" s="21">
        <v>40</v>
      </c>
      <c r="H47" s="22">
        <v>3440396511</v>
      </c>
      <c r="I47" s="22" t="s">
        <v>60</v>
      </c>
      <c r="J47" s="27">
        <v>45365</v>
      </c>
      <c r="K47" s="28" t="s">
        <v>72</v>
      </c>
      <c r="L47" s="29">
        <v>115</v>
      </c>
    </row>
    <row r="48" spans="3:12" s="5" customFormat="1" ht="212.25" customHeight="1" x14ac:dyDescent="0.35">
      <c r="C48" s="45"/>
      <c r="D48" s="48"/>
      <c r="E48" s="42"/>
      <c r="F48" s="42"/>
      <c r="G48" s="21">
        <v>41</v>
      </c>
      <c r="H48" s="22">
        <v>3547939832</v>
      </c>
      <c r="I48" s="22" t="s">
        <v>61</v>
      </c>
      <c r="J48" s="27">
        <v>45000</v>
      </c>
      <c r="K48" s="28" t="s">
        <v>73</v>
      </c>
      <c r="L48" s="29">
        <v>37.799999999999997</v>
      </c>
    </row>
    <row r="49" spans="3:12" s="5" customFormat="1" ht="216" customHeight="1" x14ac:dyDescent="0.35">
      <c r="C49" s="45"/>
      <c r="D49" s="48"/>
      <c r="E49" s="42"/>
      <c r="F49" s="42"/>
      <c r="G49" s="21">
        <v>42</v>
      </c>
      <c r="H49" s="22">
        <v>3547939832</v>
      </c>
      <c r="I49" s="22" t="s">
        <v>61</v>
      </c>
      <c r="J49" s="27">
        <v>45000</v>
      </c>
      <c r="K49" s="28" t="s">
        <v>73</v>
      </c>
      <c r="L49" s="29">
        <v>29.5</v>
      </c>
    </row>
    <row r="50" spans="3:12" s="5" customFormat="1" ht="214.5" customHeight="1" x14ac:dyDescent="0.35">
      <c r="C50" s="45"/>
      <c r="D50" s="48"/>
      <c r="E50" s="42"/>
      <c r="F50" s="42"/>
      <c r="G50" s="21">
        <v>43</v>
      </c>
      <c r="H50" s="22">
        <v>3547939832</v>
      </c>
      <c r="I50" s="22" t="s">
        <v>61</v>
      </c>
      <c r="J50" s="27">
        <v>45000</v>
      </c>
      <c r="K50" s="28" t="s">
        <v>73</v>
      </c>
      <c r="L50" s="29">
        <v>15.8</v>
      </c>
    </row>
    <row r="51" spans="3:12" s="5" customFormat="1" ht="232.5" customHeight="1" x14ac:dyDescent="0.35">
      <c r="C51" s="45"/>
      <c r="D51" s="48"/>
      <c r="E51" s="42"/>
      <c r="F51" s="42"/>
      <c r="G51" s="21">
        <v>44</v>
      </c>
      <c r="H51" s="22">
        <v>1018971196</v>
      </c>
      <c r="I51" s="22" t="s">
        <v>62</v>
      </c>
      <c r="J51" s="27">
        <v>45365</v>
      </c>
      <c r="K51" s="28" t="s">
        <v>74</v>
      </c>
      <c r="L51" s="29">
        <v>220</v>
      </c>
    </row>
    <row r="52" spans="3:12" s="5" customFormat="1" ht="234" customHeight="1" x14ac:dyDescent="0.35">
      <c r="C52" s="46"/>
      <c r="D52" s="49"/>
      <c r="E52" s="43"/>
      <c r="F52" s="43"/>
      <c r="G52" s="21">
        <v>45</v>
      </c>
      <c r="H52" s="22">
        <v>61688203</v>
      </c>
      <c r="I52" s="22" t="s">
        <v>63</v>
      </c>
      <c r="J52" s="27">
        <v>45365</v>
      </c>
      <c r="K52" s="28" t="s">
        <v>74</v>
      </c>
      <c r="L52" s="29">
        <v>140</v>
      </c>
    </row>
    <row r="53" spans="3:12" s="5" customFormat="1" ht="232.5" customHeight="1" x14ac:dyDescent="0.35">
      <c r="C53" s="40" t="s">
        <v>77</v>
      </c>
      <c r="D53" s="40"/>
      <c r="E53" s="24">
        <f>+L55</f>
        <v>1355.1</v>
      </c>
      <c r="F53" s="24">
        <f>15000-E53</f>
        <v>13644.9</v>
      </c>
      <c r="G53" s="21">
        <v>46</v>
      </c>
      <c r="H53" s="22">
        <v>2736603786</v>
      </c>
      <c r="I53" s="22" t="s">
        <v>64</v>
      </c>
      <c r="J53" s="27">
        <v>45369</v>
      </c>
      <c r="K53" s="28" t="s">
        <v>75</v>
      </c>
      <c r="L53" s="29">
        <v>115</v>
      </c>
    </row>
    <row r="54" spans="3:12" s="5" customFormat="1" ht="224.25" customHeight="1" x14ac:dyDescent="0.35">
      <c r="C54" s="40"/>
      <c r="D54" s="40"/>
      <c r="E54" s="24">
        <f>+E53</f>
        <v>1355.1</v>
      </c>
      <c r="F54" s="24">
        <f>+F53+E54</f>
        <v>15000</v>
      </c>
      <c r="G54" s="21">
        <v>47</v>
      </c>
      <c r="H54" s="22">
        <v>3053995789</v>
      </c>
      <c r="I54" s="22" t="s">
        <v>65</v>
      </c>
      <c r="J54" s="27">
        <v>45371</v>
      </c>
      <c r="K54" s="28" t="s">
        <v>76</v>
      </c>
      <c r="L54" s="29">
        <v>115</v>
      </c>
    </row>
    <row r="55" spans="3:12" s="5" customFormat="1" ht="51" customHeight="1" x14ac:dyDescent="0.4">
      <c r="C55" s="39" t="s">
        <v>3</v>
      </c>
      <c r="D55" s="39"/>
      <c r="E55" s="39"/>
      <c r="F55" s="39"/>
      <c r="G55" s="39"/>
      <c r="H55" s="39"/>
      <c r="I55" s="39"/>
      <c r="J55" s="39"/>
      <c r="K55" s="39"/>
      <c r="L55" s="25">
        <f>SUM(L39:L54)</f>
        <v>1355.1</v>
      </c>
    </row>
    <row r="56" spans="3:12" s="5" customFormat="1" ht="186" customHeight="1" x14ac:dyDescent="0.35">
      <c r="C56" s="44">
        <v>45400</v>
      </c>
      <c r="D56" s="47">
        <v>5477</v>
      </c>
      <c r="E56" s="41"/>
      <c r="F56" s="41"/>
      <c r="G56" s="21">
        <v>48</v>
      </c>
      <c r="H56" s="22">
        <v>2888123959</v>
      </c>
      <c r="I56" s="22" t="s">
        <v>78</v>
      </c>
      <c r="J56" s="27">
        <v>45372</v>
      </c>
      <c r="K56" s="28" t="s">
        <v>82</v>
      </c>
      <c r="L56" s="29">
        <v>220</v>
      </c>
    </row>
    <row r="57" spans="3:12" s="5" customFormat="1" ht="188.25" customHeight="1" x14ac:dyDescent="0.35">
      <c r="C57" s="45"/>
      <c r="D57" s="48"/>
      <c r="E57" s="42"/>
      <c r="F57" s="42"/>
      <c r="G57" s="21">
        <v>49</v>
      </c>
      <c r="H57" s="22">
        <v>3623505526</v>
      </c>
      <c r="I57" s="22" t="s">
        <v>79</v>
      </c>
      <c r="J57" s="27">
        <v>45372</v>
      </c>
      <c r="K57" s="28" t="s">
        <v>83</v>
      </c>
      <c r="L57" s="29">
        <v>220</v>
      </c>
    </row>
    <row r="58" spans="3:12" s="5" customFormat="1" ht="186" customHeight="1" x14ac:dyDescent="0.35">
      <c r="C58" s="45"/>
      <c r="D58" s="48"/>
      <c r="E58" s="42"/>
      <c r="F58" s="42"/>
      <c r="G58" s="21">
        <v>50</v>
      </c>
      <c r="H58" s="22">
        <v>2369996831</v>
      </c>
      <c r="I58" s="31" t="s">
        <v>80</v>
      </c>
      <c r="J58" s="27">
        <v>45372</v>
      </c>
      <c r="K58" s="28" t="s">
        <v>84</v>
      </c>
      <c r="L58" s="29">
        <v>60</v>
      </c>
    </row>
    <row r="59" spans="3:12" s="5" customFormat="1" ht="189.75" customHeight="1" x14ac:dyDescent="0.35">
      <c r="C59" s="45"/>
      <c r="D59" s="48"/>
      <c r="E59" s="42"/>
      <c r="F59" s="42"/>
      <c r="G59" s="21">
        <v>51</v>
      </c>
      <c r="H59" s="22">
        <v>2369996831</v>
      </c>
      <c r="I59" s="31" t="s">
        <v>80</v>
      </c>
      <c r="J59" s="27">
        <v>45372</v>
      </c>
      <c r="K59" s="28" t="s">
        <v>84</v>
      </c>
      <c r="L59" s="29">
        <v>65</v>
      </c>
    </row>
    <row r="60" spans="3:12" s="5" customFormat="1" ht="196.5" customHeight="1" x14ac:dyDescent="0.35">
      <c r="C60" s="46"/>
      <c r="D60" s="49"/>
      <c r="E60" s="43"/>
      <c r="F60" s="43"/>
      <c r="G60" s="21">
        <v>52</v>
      </c>
      <c r="H60" s="22">
        <v>3585625461</v>
      </c>
      <c r="I60" s="22" t="s">
        <v>81</v>
      </c>
      <c r="J60" s="27">
        <v>45373</v>
      </c>
      <c r="K60" s="28" t="s">
        <v>16</v>
      </c>
      <c r="L60" s="23">
        <v>5</v>
      </c>
    </row>
    <row r="61" spans="3:12" s="5" customFormat="1" ht="196.5" customHeight="1" x14ac:dyDescent="0.35">
      <c r="C61" s="40" t="s">
        <v>96</v>
      </c>
      <c r="D61" s="40"/>
      <c r="E61" s="24">
        <f>+L63</f>
        <v>1230</v>
      </c>
      <c r="F61" s="24">
        <f>15000-E61</f>
        <v>13770</v>
      </c>
      <c r="G61" s="21">
        <v>53</v>
      </c>
      <c r="H61" s="22">
        <v>4125978</v>
      </c>
      <c r="I61" s="22" t="s">
        <v>6</v>
      </c>
      <c r="J61" s="27">
        <v>45373</v>
      </c>
      <c r="K61" s="28" t="s">
        <v>85</v>
      </c>
      <c r="L61" s="29">
        <v>550</v>
      </c>
    </row>
    <row r="62" spans="3:12" s="5" customFormat="1" ht="202.5" customHeight="1" x14ac:dyDescent="0.35">
      <c r="C62" s="40"/>
      <c r="D62" s="40"/>
      <c r="E62" s="24">
        <f>+E61</f>
        <v>1230</v>
      </c>
      <c r="F62" s="24">
        <f>+F61+E62</f>
        <v>15000</v>
      </c>
      <c r="G62" s="21">
        <v>54</v>
      </c>
      <c r="H62" s="22">
        <v>4125981</v>
      </c>
      <c r="I62" s="22" t="s">
        <v>6</v>
      </c>
      <c r="J62" s="27">
        <v>45373</v>
      </c>
      <c r="K62" s="28" t="s">
        <v>85</v>
      </c>
      <c r="L62" s="29">
        <v>110</v>
      </c>
    </row>
    <row r="63" spans="3:12" s="5" customFormat="1" ht="57.75" customHeight="1" x14ac:dyDescent="0.4">
      <c r="C63" s="39" t="s">
        <v>3</v>
      </c>
      <c r="D63" s="39"/>
      <c r="E63" s="39"/>
      <c r="F63" s="39"/>
      <c r="G63" s="39"/>
      <c r="H63" s="39"/>
      <c r="I63" s="39"/>
      <c r="J63" s="39"/>
      <c r="K63" s="39"/>
      <c r="L63" s="25">
        <f>SUM(L56:L62)</f>
        <v>1230</v>
      </c>
    </row>
    <row r="64" spans="3:12" s="5" customFormat="1" ht="198" customHeight="1" x14ac:dyDescent="0.35">
      <c r="C64" s="44">
        <v>45400</v>
      </c>
      <c r="D64" s="47">
        <v>5478</v>
      </c>
      <c r="E64" s="41"/>
      <c r="F64" s="41"/>
      <c r="G64" s="21">
        <v>55</v>
      </c>
      <c r="H64" s="22">
        <v>3118482829</v>
      </c>
      <c r="I64" s="22" t="s">
        <v>86</v>
      </c>
      <c r="J64" s="27">
        <v>45370</v>
      </c>
      <c r="K64" s="28" t="s">
        <v>44</v>
      </c>
      <c r="L64" s="29">
        <v>10</v>
      </c>
    </row>
    <row r="65" spans="2:12" s="5" customFormat="1" ht="192.75" customHeight="1" x14ac:dyDescent="0.35">
      <c r="C65" s="45"/>
      <c r="D65" s="48"/>
      <c r="E65" s="42"/>
      <c r="F65" s="42"/>
      <c r="G65" s="21">
        <v>56</v>
      </c>
      <c r="H65" s="22">
        <v>2152089005</v>
      </c>
      <c r="I65" s="22" t="s">
        <v>87</v>
      </c>
      <c r="J65" s="27">
        <v>45370</v>
      </c>
      <c r="K65" s="28" t="s">
        <v>16</v>
      </c>
      <c r="L65" s="29">
        <v>5</v>
      </c>
    </row>
    <row r="66" spans="2:12" s="5" customFormat="1" ht="180" customHeight="1" x14ac:dyDescent="0.35">
      <c r="C66" s="45"/>
      <c r="D66" s="48"/>
      <c r="E66" s="42"/>
      <c r="F66" s="42"/>
      <c r="G66" s="21">
        <v>57</v>
      </c>
      <c r="H66" s="22">
        <v>805650988</v>
      </c>
      <c r="I66" s="22" t="s">
        <v>88</v>
      </c>
      <c r="J66" s="27">
        <v>45373</v>
      </c>
      <c r="K66" s="28" t="s">
        <v>92</v>
      </c>
      <c r="L66" s="29">
        <v>195</v>
      </c>
    </row>
    <row r="67" spans="2:12" s="5" customFormat="1" ht="271.5" customHeight="1" x14ac:dyDescent="0.35">
      <c r="C67" s="46"/>
      <c r="D67" s="49"/>
      <c r="E67" s="43"/>
      <c r="F67" s="43"/>
      <c r="G67" s="21">
        <v>58</v>
      </c>
      <c r="H67" s="22">
        <v>3004842255</v>
      </c>
      <c r="I67" s="22" t="s">
        <v>89</v>
      </c>
      <c r="J67" s="27">
        <v>45373</v>
      </c>
      <c r="K67" s="28" t="s">
        <v>93</v>
      </c>
      <c r="L67" s="29">
        <v>39</v>
      </c>
    </row>
    <row r="68" spans="2:12" s="5" customFormat="1" ht="173.25" customHeight="1" x14ac:dyDescent="0.35">
      <c r="C68" s="40" t="s">
        <v>97</v>
      </c>
      <c r="D68" s="40"/>
      <c r="E68" s="24">
        <f>+L70</f>
        <v>276</v>
      </c>
      <c r="F68" s="24">
        <f>15000-E68</f>
        <v>14724</v>
      </c>
      <c r="G68" s="21">
        <v>59</v>
      </c>
      <c r="H68" s="22">
        <v>1670529445</v>
      </c>
      <c r="I68" s="22" t="s">
        <v>90</v>
      </c>
      <c r="J68" s="27">
        <v>45384</v>
      </c>
      <c r="K68" s="28" t="s">
        <v>94</v>
      </c>
      <c r="L68" s="23">
        <v>22</v>
      </c>
    </row>
    <row r="69" spans="2:12" s="5" customFormat="1" ht="184.5" customHeight="1" x14ac:dyDescent="0.35">
      <c r="C69" s="40"/>
      <c r="D69" s="40"/>
      <c r="E69" s="24">
        <f>+E68</f>
        <v>276</v>
      </c>
      <c r="F69" s="24">
        <f>+F68+E69</f>
        <v>15000</v>
      </c>
      <c r="G69" s="21">
        <v>60</v>
      </c>
      <c r="H69" s="22">
        <v>2793425107</v>
      </c>
      <c r="I69" s="22" t="s">
        <v>91</v>
      </c>
      <c r="J69" s="27">
        <v>45385</v>
      </c>
      <c r="K69" s="28" t="s">
        <v>95</v>
      </c>
      <c r="L69" s="29">
        <v>5</v>
      </c>
    </row>
    <row r="70" spans="2:12" s="5" customFormat="1" ht="49.5" customHeight="1" x14ac:dyDescent="0.4">
      <c r="C70" s="39" t="s">
        <v>3</v>
      </c>
      <c r="D70" s="39"/>
      <c r="E70" s="39"/>
      <c r="F70" s="39"/>
      <c r="G70" s="39"/>
      <c r="H70" s="39"/>
      <c r="I70" s="39"/>
      <c r="J70" s="39"/>
      <c r="K70" s="39"/>
      <c r="L70" s="25">
        <f>SUM(L64:L69)</f>
        <v>276</v>
      </c>
    </row>
    <row r="71" spans="2:12" s="6" customFormat="1" ht="94.5" customHeight="1" x14ac:dyDescent="0.55000000000000004">
      <c r="C71" s="37" t="s">
        <v>7</v>
      </c>
      <c r="D71" s="37"/>
      <c r="E71" s="37"/>
      <c r="F71" s="37"/>
      <c r="G71" s="37"/>
      <c r="H71" s="37"/>
      <c r="I71" s="37"/>
      <c r="J71" s="37"/>
      <c r="K71" s="37"/>
      <c r="L71" s="26">
        <f>+L14+L38+L55+L63+L70</f>
        <v>5569.54</v>
      </c>
    </row>
    <row r="72" spans="2:12" x14ac:dyDescent="0.25">
      <c r="B72" s="6"/>
    </row>
    <row r="73" spans="2:12" x14ac:dyDescent="0.25">
      <c r="B73" s="6"/>
    </row>
    <row r="74" spans="2:12" x14ac:dyDescent="0.25">
      <c r="B74" s="6"/>
    </row>
    <row r="75" spans="2:12" x14ac:dyDescent="0.25">
      <c r="B75" s="6"/>
    </row>
    <row r="76" spans="2:12" x14ac:dyDescent="0.25">
      <c r="B76" s="6"/>
    </row>
    <row r="77" spans="2:12" x14ac:dyDescent="0.25">
      <c r="B77" s="6"/>
    </row>
    <row r="78" spans="2:12" x14ac:dyDescent="0.25">
      <c r="B78" s="6"/>
    </row>
    <row r="79" spans="2:12" x14ac:dyDescent="0.25">
      <c r="B79" s="6"/>
    </row>
    <row r="80" spans="2:12" x14ac:dyDescent="0.25">
      <c r="B80" s="6"/>
    </row>
    <row r="81" spans="2:2" x14ac:dyDescent="0.25">
      <c r="B81" s="6"/>
    </row>
    <row r="82" spans="2:2" x14ac:dyDescent="0.25">
      <c r="B82" s="6"/>
    </row>
    <row r="83" spans="2:2" x14ac:dyDescent="0.25">
      <c r="B83" s="6"/>
    </row>
    <row r="84" spans="2:2" x14ac:dyDescent="0.25">
      <c r="B84" s="6"/>
    </row>
    <row r="85" spans="2:2" x14ac:dyDescent="0.25">
      <c r="B85" s="6"/>
    </row>
    <row r="86" spans="2:2" x14ac:dyDescent="0.25">
      <c r="B86" s="6"/>
    </row>
    <row r="87" spans="2:2" x14ac:dyDescent="0.25">
      <c r="B87" s="6"/>
    </row>
    <row r="88" spans="2:2" x14ac:dyDescent="0.25">
      <c r="B88" s="6"/>
    </row>
    <row r="89" spans="2:2" x14ac:dyDescent="0.25">
      <c r="B89" s="6"/>
    </row>
    <row r="90" spans="2:2" x14ac:dyDescent="0.25">
      <c r="B90" s="6"/>
    </row>
    <row r="91" spans="2:2" x14ac:dyDescent="0.25">
      <c r="B91" s="6"/>
    </row>
    <row r="92" spans="2:2" x14ac:dyDescent="0.25">
      <c r="B92" s="6"/>
    </row>
    <row r="93" spans="2:2" x14ac:dyDescent="0.25">
      <c r="B93" s="6"/>
    </row>
    <row r="94" spans="2:2" x14ac:dyDescent="0.25">
      <c r="B94" s="6"/>
    </row>
    <row r="95" spans="2:2" x14ac:dyDescent="0.25">
      <c r="B95" s="6"/>
    </row>
    <row r="96" spans="2:2" ht="15.75" thickBot="1" x14ac:dyDescent="0.3">
      <c r="B96" s="6"/>
    </row>
    <row r="97" spans="2:10" ht="29.25" thickTop="1" thickBot="1" x14ac:dyDescent="0.45">
      <c r="B97" s="6"/>
      <c r="F97" s="33" t="s">
        <v>8</v>
      </c>
      <c r="G97" s="33"/>
      <c r="H97" s="33"/>
      <c r="I97" s="33"/>
      <c r="J97" s="10"/>
    </row>
    <row r="98" spans="2:10" ht="32.25" customHeight="1" thickTop="1" thickBot="1" x14ac:dyDescent="0.4">
      <c r="B98" s="6"/>
      <c r="F98" s="36" t="s">
        <v>9</v>
      </c>
      <c r="G98" s="36"/>
      <c r="H98" s="36"/>
      <c r="I98" s="13">
        <v>0</v>
      </c>
      <c r="J98" s="11"/>
    </row>
    <row r="99" spans="2:10" ht="25.5" customHeight="1" thickTop="1" thickBot="1" x14ac:dyDescent="0.4">
      <c r="B99" s="6"/>
      <c r="F99" s="36" t="s">
        <v>10</v>
      </c>
      <c r="G99" s="36"/>
      <c r="H99" s="36"/>
      <c r="I99" s="13">
        <v>3887.35</v>
      </c>
      <c r="J99" s="11"/>
    </row>
    <row r="100" spans="2:10" ht="24.75" customHeight="1" thickTop="1" thickBot="1" x14ac:dyDescent="0.4">
      <c r="B100" s="6"/>
      <c r="F100" s="32" t="s">
        <v>11</v>
      </c>
      <c r="G100" s="32"/>
      <c r="H100" s="32"/>
      <c r="I100" s="13">
        <v>567.4</v>
      </c>
      <c r="J100" s="11"/>
    </row>
    <row r="101" spans="2:10" ht="36" customHeight="1" thickTop="1" thickBot="1" x14ac:dyDescent="0.4">
      <c r="B101" s="6"/>
      <c r="F101" s="32" t="s">
        <v>12</v>
      </c>
      <c r="G101" s="32"/>
      <c r="H101" s="32"/>
      <c r="I101" s="13">
        <v>10545.25</v>
      </c>
      <c r="J101" s="11"/>
    </row>
    <row r="102" spans="2:10" ht="30.75" customHeight="1" thickTop="1" thickBot="1" x14ac:dyDescent="0.45">
      <c r="B102" s="6"/>
      <c r="F102" s="32" t="s">
        <v>13</v>
      </c>
      <c r="G102" s="32"/>
      <c r="H102" s="32"/>
      <c r="I102" s="14">
        <f>SUM(I98:I101)</f>
        <v>15000</v>
      </c>
      <c r="J102" s="12"/>
    </row>
    <row r="103" spans="2:10" ht="15.75" thickTop="1" x14ac:dyDescent="0.25"/>
  </sheetData>
  <mergeCells count="45">
    <mergeCell ref="C64:C67"/>
    <mergeCell ref="D64:D67"/>
    <mergeCell ref="E64:E67"/>
    <mergeCell ref="F64:F67"/>
    <mergeCell ref="C70:K70"/>
    <mergeCell ref="C68:D69"/>
    <mergeCell ref="C6:C11"/>
    <mergeCell ref="D6:D11"/>
    <mergeCell ref="E6:E11"/>
    <mergeCell ref="F6:F11"/>
    <mergeCell ref="C15:C35"/>
    <mergeCell ref="D15:D35"/>
    <mergeCell ref="E15:E35"/>
    <mergeCell ref="F15:F35"/>
    <mergeCell ref="C12:D13"/>
    <mergeCell ref="C38:K38"/>
    <mergeCell ref="C36:D37"/>
    <mergeCell ref="C55:K55"/>
    <mergeCell ref="C53:D54"/>
    <mergeCell ref="C63:K63"/>
    <mergeCell ref="C61:D62"/>
    <mergeCell ref="E56:E60"/>
    <mergeCell ref="F56:F60"/>
    <mergeCell ref="C39:C52"/>
    <mergeCell ref="D39:D52"/>
    <mergeCell ref="E39:E52"/>
    <mergeCell ref="F39:F52"/>
    <mergeCell ref="C56:C60"/>
    <mergeCell ref="D56:D60"/>
    <mergeCell ref="F102:H102"/>
    <mergeCell ref="F97:I97"/>
    <mergeCell ref="K3:L3"/>
    <mergeCell ref="G4:G5"/>
    <mergeCell ref="H4:H5"/>
    <mergeCell ref="I4:I5"/>
    <mergeCell ref="J4:J5"/>
    <mergeCell ref="K4:K5"/>
    <mergeCell ref="L4:L5"/>
    <mergeCell ref="F101:H101"/>
    <mergeCell ref="F100:H100"/>
    <mergeCell ref="F99:H99"/>
    <mergeCell ref="F98:H98"/>
    <mergeCell ref="C71:K71"/>
    <mergeCell ref="C3:J3"/>
    <mergeCell ref="C14:K14"/>
  </mergeCells>
  <printOptions horizontalCentered="1" verticalCentered="1"/>
  <pageMargins left="0.70866141732283472" right="0.70866141732283472" top="1.6141732283464567" bottom="0.43307086614173229" header="0.31496062992125984" footer="0.31496062992125984"/>
  <pageSetup paperSize="5" scale="42" fitToHeight="0" orientation="landscape" horizontalDpi="1200" verticalDpi="1200" r:id="rId1"/>
  <rowBreaks count="13" manualBreakCount="13">
    <brk id="9" max="16383" man="1"/>
    <brk id="14" max="16383" man="1"/>
    <brk id="18" max="11" man="1"/>
    <brk id="28" max="16383" man="1"/>
    <brk id="33" max="16383" man="1"/>
    <brk id="38" max="16383" man="1"/>
    <brk id="43" max="11" man="1"/>
    <brk id="48" max="16383" man="1"/>
    <brk id="52" max="16383" man="1"/>
    <brk id="57" max="11" man="1"/>
    <brk id="63" max="16383" man="1"/>
    <brk id="67" max="16383" man="1"/>
    <brk id="71" min="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art_10_num_29_caja_chica_ext_ab</vt:lpstr>
      <vt:lpstr>art_10_num_29_caja_chica_ext_ab!Títulos_a_imprimir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Alberto Peña Cruz</dc:creator>
  <cp:lastModifiedBy>Oscar Alberto Peña Cruz</cp:lastModifiedBy>
  <cp:lastPrinted>2024-05-06T14:34:50Z</cp:lastPrinted>
  <dcterms:created xsi:type="dcterms:W3CDTF">2023-03-03T13:33:32Z</dcterms:created>
  <dcterms:modified xsi:type="dcterms:W3CDTF">2024-05-06T14:34:53Z</dcterms:modified>
</cp:coreProperties>
</file>